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360" windowHeight="9885"/>
  </bookViews>
  <sheets>
    <sheet name="作図用" sheetId="4" r:id="rId1"/>
    <sheet name="作図用 (2)" sheetId="6" r:id="rId2"/>
    <sheet name="大阪市月別超過死亡数" sheetId="3" r:id="rId3"/>
    <sheet name="超過死亡数算出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5" l="1"/>
  <c r="D15" i="5"/>
  <c r="E15" i="5"/>
  <c r="F15" i="5"/>
  <c r="G15" i="5"/>
  <c r="H15" i="5"/>
  <c r="B15" i="5"/>
  <c r="C14" i="5"/>
  <c r="D14" i="5"/>
  <c r="E14" i="5"/>
  <c r="F14" i="5"/>
  <c r="G14" i="5"/>
  <c r="H14" i="5"/>
  <c r="B14" i="5"/>
  <c r="G13" i="5" l="1"/>
  <c r="I13" i="5" s="1"/>
  <c r="G12" i="5"/>
  <c r="I12" i="5" s="1"/>
  <c r="G11" i="5"/>
  <c r="K11" i="5" s="1"/>
  <c r="G10" i="5"/>
  <c r="K10" i="5" s="1"/>
  <c r="G9" i="5"/>
  <c r="K9" i="5" s="1"/>
  <c r="G8" i="5"/>
  <c r="K8" i="5" s="1"/>
  <c r="K7" i="5"/>
  <c r="I7" i="5"/>
  <c r="G7" i="5"/>
  <c r="G6" i="5"/>
  <c r="K6" i="5" s="1"/>
  <c r="G5" i="5"/>
  <c r="K5" i="5" s="1"/>
  <c r="K4" i="5"/>
  <c r="G4" i="5"/>
  <c r="I4" i="5" s="1"/>
  <c r="G3" i="5"/>
  <c r="K3" i="5" s="1"/>
  <c r="G2" i="5"/>
  <c r="K2" i="5" s="1"/>
  <c r="I2" i="5" l="1"/>
  <c r="I10" i="5"/>
  <c r="I5" i="5"/>
  <c r="I8" i="5"/>
  <c r="I3" i="5"/>
  <c r="I11" i="5"/>
  <c r="I6" i="5"/>
  <c r="I9" i="5"/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" i="3" l="1"/>
</calcChain>
</file>

<file path=xl/sharedStrings.xml><?xml version="1.0" encoding="utf-8"?>
<sst xmlns="http://schemas.openxmlformats.org/spreadsheetml/2006/main" count="22" uniqueCount="17">
  <si>
    <t>平均との差</t>
    <rPh sb="0" eb="2">
      <t>ヘイキン</t>
    </rPh>
    <rPh sb="4" eb="5">
      <t>サ</t>
    </rPh>
    <phoneticPr fontId="1"/>
  </si>
  <si>
    <t>2021-22死亡者</t>
    <rPh sb="7" eb="10">
      <t>シボウシャ</t>
    </rPh>
    <phoneticPr fontId="1"/>
  </si>
  <si>
    <t>過去5年平均</t>
    <rPh sb="0" eb="2">
      <t>カコ</t>
    </rPh>
    <rPh sb="3" eb="4">
      <t>ネン</t>
    </rPh>
    <rPh sb="4" eb="6">
      <t>ヘイキン</t>
    </rPh>
    <phoneticPr fontId="1"/>
  </si>
  <si>
    <t>月</t>
    <rPh sb="0" eb="1">
      <t>ツキ</t>
    </rPh>
    <phoneticPr fontId="1"/>
  </si>
  <si>
    <t>超過死亡者数（左軸）</t>
    <rPh sb="0" eb="2">
      <t>チョウカ</t>
    </rPh>
    <rPh sb="2" eb="5">
      <t>シボウシャ</t>
    </rPh>
    <rPh sb="5" eb="6">
      <t>スウ</t>
    </rPh>
    <rPh sb="7" eb="8">
      <t>ヒダリ</t>
    </rPh>
    <rPh sb="8" eb="9">
      <t>ジク</t>
    </rPh>
    <phoneticPr fontId="1"/>
  </si>
  <si>
    <t>月別接種回数（右軸）</t>
    <rPh sb="0" eb="2">
      <t>ツキベツ</t>
    </rPh>
    <rPh sb="2" eb="4">
      <t>セッシュ</t>
    </rPh>
    <rPh sb="4" eb="6">
      <t>カイスウ</t>
    </rPh>
    <rPh sb="7" eb="8">
      <t>ミギ</t>
    </rPh>
    <rPh sb="8" eb="9">
      <t>ジク</t>
    </rPh>
    <phoneticPr fontId="1"/>
  </si>
  <si>
    <t>←超過死亡「-17」はゼロとした</t>
    <rPh sb="1" eb="5">
      <t>チョウカシボウ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</si>
  <si>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</si>
  <si>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</si>
  <si>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</si>
  <si>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</si>
  <si>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</si>
  <si>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5年平均</t>
    <rPh sb="1" eb="2">
      <t>ネン</t>
    </rPh>
    <rPh sb="2" eb="4">
      <t>ヘイキン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</si>
  <si>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</si>
  <si>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</si>
  <si>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年間合計</t>
    <rPh sb="0" eb="2">
      <t>ネンカン</t>
    </rPh>
    <rPh sb="2" eb="4">
      <t>ゴウケイ</t>
    </rPh>
    <phoneticPr fontId="1"/>
  </si>
  <si>
    <t>月平均</t>
    <rPh sb="0" eb="1">
      <t>ツキ</t>
    </rPh>
    <rPh sb="1" eb="3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</si>
</sst>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.m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0" fontId="3" fillId="0" borderId="0" xfId="0" applyFont="1">
      <alignment vertical="center"/>
    </xf>
    <xf numFmtId="38" fontId="3" fillId="0" borderId="0" xfId="0" applyNumberFormat="1" applyFont="1" applyAlignment="1">
      <alignment horizontal="center" vertical="center"/>
    </xf>
    <xf numFmtId="38" fontId="0" fillId="0" borderId="0" xfId="1" applyNumberFormat="1" applyFont="1">
      <alignment vertical="center"/>
    </xf>
    <xf numFmtId="1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大阪市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作図用!$B$1</c:f>
              <c:strCache>
                <c:ptCount val="1"/>
                <c:pt idx="0">
                  <c:v>超過死亡者数（左軸）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作図用!$A$2:$A$26</c:f>
              <c:numCache>
                <c:formatCode>yyyy\.m</c:formatCode>
                <c:ptCount val="25"/>
                <c:pt idx="0">
                  <c:v>44227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44469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作図用!$B$2:$B$23</c:f>
              <c:numCache>
                <c:formatCode>#,##0_);[Red]\(#,##0\)</c:formatCode>
                <c:ptCount val="22"/>
                <c:pt idx="0">
                  <c:v>81</c:v>
                </c:pt>
                <c:pt idx="1">
                  <c:v>30.400000000000091</c:v>
                </c:pt>
                <c:pt idx="2">
                  <c:v>100.80000000000018</c:v>
                </c:pt>
                <c:pt idx="3">
                  <c:v>487.19999999999982</c:v>
                </c:pt>
                <c:pt idx="4">
                  <c:v>593.40000000000009</c:v>
                </c:pt>
                <c:pt idx="5">
                  <c:v>385.59999999999991</c:v>
                </c:pt>
                <c:pt idx="6">
                  <c:v>46</c:v>
                </c:pt>
                <c:pt idx="7">
                  <c:v>203.80000000000018</c:v>
                </c:pt>
                <c:pt idx="8">
                  <c:v>350.40000000000009</c:v>
                </c:pt>
                <c:pt idx="9">
                  <c:v>0</c:v>
                </c:pt>
                <c:pt idx="10">
                  <c:v>341.19999999999982</c:v>
                </c:pt>
                <c:pt idx="11">
                  <c:v>109.19999999999982</c:v>
                </c:pt>
                <c:pt idx="12">
                  <c:v>221</c:v>
                </c:pt>
                <c:pt idx="13">
                  <c:v>677.40000000000009</c:v>
                </c:pt>
                <c:pt idx="14">
                  <c:v>930.80000000000018</c:v>
                </c:pt>
                <c:pt idx="15">
                  <c:v>255.19999999999982</c:v>
                </c:pt>
                <c:pt idx="16">
                  <c:v>298.40000000000009</c:v>
                </c:pt>
                <c:pt idx="17">
                  <c:v>286.59999999999991</c:v>
                </c:pt>
                <c:pt idx="18">
                  <c:v>109</c:v>
                </c:pt>
                <c:pt idx="19">
                  <c:v>830.80000000000018</c:v>
                </c:pt>
                <c:pt idx="20">
                  <c:v>666.40000000000009</c:v>
                </c:pt>
                <c:pt idx="21">
                  <c:v>359.40000000000009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55-4669-8B09-844C3CA50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3897904"/>
        <c:axId val="241744168"/>
      </c:barChart>
      <c:lineChart>
        <c:grouping val="stacked"/>
        <c:varyColors val="0"/>
        <c:ser>
          <c:idx val="1"/>
          <c:order val="1"/>
          <c:tx>
            <c:strRef>
              <c:f>作図用!$C$1</c:f>
              <c:strCache>
                <c:ptCount val="1"/>
                <c:pt idx="0">
                  <c:v>月別接種回数（右軸）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作図用!$A$2:$A$23</c:f>
              <c:numCache>
                <c:formatCode>yyyy\.m</c:formatCode>
                <c:ptCount val="22"/>
                <c:pt idx="0">
                  <c:v>44227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44469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</c:numCache>
            </c:numRef>
          </c:cat>
          <c:val>
            <c:numRef>
              <c:f>作図用!$C$2:$C$23</c:f>
              <c:numCache>
                <c:formatCode>General</c:formatCode>
                <c:ptCount val="22"/>
                <c:pt idx="1">
                  <c:v>581</c:v>
                </c:pt>
                <c:pt idx="2">
                  <c:v>21342</c:v>
                </c:pt>
                <c:pt idx="3">
                  <c:v>52601</c:v>
                </c:pt>
                <c:pt idx="4">
                  <c:v>178553</c:v>
                </c:pt>
                <c:pt idx="5">
                  <c:v>760164</c:v>
                </c:pt>
                <c:pt idx="6">
                  <c:v>982735</c:v>
                </c:pt>
                <c:pt idx="7">
                  <c:v>672063</c:v>
                </c:pt>
                <c:pt idx="8">
                  <c:v>711437</c:v>
                </c:pt>
                <c:pt idx="9">
                  <c:v>484218</c:v>
                </c:pt>
                <c:pt idx="10">
                  <c:v>160194</c:v>
                </c:pt>
                <c:pt idx="11">
                  <c:v>51157</c:v>
                </c:pt>
                <c:pt idx="12">
                  <c:v>137262</c:v>
                </c:pt>
                <c:pt idx="13">
                  <c:v>397880</c:v>
                </c:pt>
                <c:pt idx="14">
                  <c:v>446287</c:v>
                </c:pt>
                <c:pt idx="15">
                  <c:v>267627</c:v>
                </c:pt>
                <c:pt idx="16">
                  <c:v>146724</c:v>
                </c:pt>
                <c:pt idx="17">
                  <c:v>88297</c:v>
                </c:pt>
                <c:pt idx="18">
                  <c:v>236531</c:v>
                </c:pt>
                <c:pt idx="19">
                  <c:v>295690</c:v>
                </c:pt>
                <c:pt idx="20">
                  <c:v>152534</c:v>
                </c:pt>
                <c:pt idx="21">
                  <c:v>108292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55-4669-8B09-844C3CA50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633296"/>
        <c:axId val="95877912"/>
      </c:lineChart>
      <c:catAx>
        <c:axId val="243897904"/>
        <c:scaling>
          <c:orientation val="minMax"/>
        </c:scaling>
        <c:delete val="0"/>
        <c:axPos val="b"/>
        <c:numFmt formatCode="yyyy\.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1744168"/>
        <c:crosses val="autoZero"/>
        <c:auto val="0"/>
        <c:lblAlgn val="ctr"/>
        <c:lblOffset val="100"/>
        <c:noMultiLvlLbl val="1"/>
      </c:catAx>
      <c:valAx>
        <c:axId val="241744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3897904"/>
        <c:crosses val="autoZero"/>
        <c:crossBetween val="between"/>
      </c:valAx>
      <c:valAx>
        <c:axId val="958779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633296"/>
        <c:crosses val="max"/>
        <c:crossBetween val="between"/>
      </c:valAx>
      <c:catAx>
        <c:axId val="242633296"/>
        <c:scaling>
          <c:orientation val="minMax"/>
        </c:scaling>
        <c:delete val="1"/>
        <c:axPos val="b"/>
        <c:numFmt formatCode="yyyy\.m" sourceLinked="1"/>
        <c:majorTickMark val="out"/>
        <c:minorTickMark val="none"/>
        <c:tickLblPos val="nextTo"/>
        <c:crossAx val="95877912"/>
        <c:crosses val="autoZero"/>
        <c:auto val="0"/>
        <c:lblAlgn val="ctr"/>
        <c:lblOffset val="100"/>
        <c:tickLblSkip val="1"/>
        <c:tickMarkSkip val="1"/>
        <c:noMultiLvlLbl val="1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大阪市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'作図用 (2)'!$B$1</c:f>
              <c:strCache>
                <c:ptCount val="1"/>
                <c:pt idx="0">
                  <c:v>超過死亡者数（左軸）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'作図用 (2)'!$A$2:$A$15</c:f>
              <c:numCache>
                <c:formatCode>yyyy\.m</c:formatCode>
                <c:ptCount val="14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  <c:pt idx="4">
                  <c:v>44652</c:v>
                </c:pt>
                <c:pt idx="5">
                  <c:v>44682</c:v>
                </c:pt>
                <c:pt idx="6">
                  <c:v>44713</c:v>
                </c:pt>
                <c:pt idx="7">
                  <c:v>44743</c:v>
                </c:pt>
                <c:pt idx="8">
                  <c:v>44774</c:v>
                </c:pt>
                <c:pt idx="9">
                  <c:v>44805</c:v>
                </c:pt>
                <c:pt idx="10">
                  <c:v>44835</c:v>
                </c:pt>
                <c:pt idx="11">
                  <c:v>44866</c:v>
                </c:pt>
                <c:pt idx="12">
                  <c:v>44896</c:v>
                </c:pt>
              </c:numCache>
            </c:numRef>
          </c:cat>
          <c:val>
            <c:numRef>
              <c:f>'作図用 (2)'!$B$2:$B$12</c:f>
              <c:numCache>
                <c:formatCode>#,##0_);[Red]\(#,##0\)</c:formatCode>
                <c:ptCount val="11"/>
                <c:pt idx="0">
                  <c:v>109.19999999999982</c:v>
                </c:pt>
                <c:pt idx="1">
                  <c:v>221</c:v>
                </c:pt>
                <c:pt idx="2">
                  <c:v>677.40000000000009</c:v>
                </c:pt>
                <c:pt idx="3">
                  <c:v>930.80000000000018</c:v>
                </c:pt>
                <c:pt idx="4">
                  <c:v>255.19999999999982</c:v>
                </c:pt>
                <c:pt idx="5">
                  <c:v>298.40000000000009</c:v>
                </c:pt>
                <c:pt idx="6">
                  <c:v>286.59999999999991</c:v>
                </c:pt>
                <c:pt idx="7">
                  <c:v>109</c:v>
                </c:pt>
                <c:pt idx="8">
                  <c:v>830.80000000000018</c:v>
                </c:pt>
                <c:pt idx="9">
                  <c:v>666.40000000000009</c:v>
                </c:pt>
                <c:pt idx="10">
                  <c:v>359.40000000000009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55-4669-8B09-844C3CA50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7216120"/>
        <c:axId val="242812224"/>
      </c:barChart>
      <c:lineChart>
        <c:grouping val="stacked"/>
        <c:varyColors val="0"/>
        <c:ser>
          <c:idx val="1"/>
          <c:order val="1"/>
          <c:tx>
            <c:strRef>
              <c:f>'作図用 (2)'!$C$1</c:f>
              <c:strCache>
                <c:ptCount val="1"/>
                <c:pt idx="0">
                  <c:v>月別接種回数（右軸）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'作図用 (2)'!$A$2:$A$12</c:f>
              <c:numCache>
                <c:formatCode>yyyy\.m</c:formatCode>
                <c:ptCount val="11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  <c:pt idx="4">
                  <c:v>44652</c:v>
                </c:pt>
                <c:pt idx="5">
                  <c:v>44682</c:v>
                </c:pt>
                <c:pt idx="6">
                  <c:v>44713</c:v>
                </c:pt>
                <c:pt idx="7">
                  <c:v>44743</c:v>
                </c:pt>
                <c:pt idx="8">
                  <c:v>44774</c:v>
                </c:pt>
                <c:pt idx="9">
                  <c:v>44805</c:v>
                </c:pt>
                <c:pt idx="10">
                  <c:v>44835</c:v>
                </c:pt>
              </c:numCache>
            </c:numRef>
          </c:cat>
          <c:val>
            <c:numRef>
              <c:f>'作図用 (2)'!$C$2:$C$12</c:f>
              <c:numCache>
                <c:formatCode>General</c:formatCode>
                <c:ptCount val="11"/>
                <c:pt idx="0">
                  <c:v>51157</c:v>
                </c:pt>
                <c:pt idx="1">
                  <c:v>137262</c:v>
                </c:pt>
                <c:pt idx="2">
                  <c:v>397880</c:v>
                </c:pt>
                <c:pt idx="3">
                  <c:v>446287</c:v>
                </c:pt>
                <c:pt idx="4">
                  <c:v>267627</c:v>
                </c:pt>
                <c:pt idx="5">
                  <c:v>146724</c:v>
                </c:pt>
                <c:pt idx="6">
                  <c:v>88297</c:v>
                </c:pt>
                <c:pt idx="7">
                  <c:v>236531</c:v>
                </c:pt>
                <c:pt idx="8">
                  <c:v>295690</c:v>
                </c:pt>
                <c:pt idx="9">
                  <c:v>152534</c:v>
                </c:pt>
                <c:pt idx="10">
                  <c:v>108292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55-4669-8B09-844C3CA50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20424"/>
        <c:axId val="241725400"/>
      </c:lineChart>
      <c:catAx>
        <c:axId val="247216120"/>
        <c:scaling>
          <c:orientation val="minMax"/>
        </c:scaling>
        <c:delete val="0"/>
        <c:axPos val="b"/>
        <c:numFmt formatCode="yyyy\.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812224"/>
        <c:crosses val="autoZero"/>
        <c:auto val="0"/>
        <c:lblAlgn val="ctr"/>
        <c:lblOffset val="100"/>
        <c:noMultiLvlLbl val="1"/>
      </c:catAx>
      <c:valAx>
        <c:axId val="24281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7216120"/>
        <c:crosses val="autoZero"/>
        <c:crossBetween val="between"/>
      </c:valAx>
      <c:valAx>
        <c:axId val="2417254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820424"/>
        <c:crosses val="max"/>
        <c:crossBetween val="between"/>
      </c:valAx>
      <c:catAx>
        <c:axId val="75820424"/>
        <c:scaling>
          <c:orientation val="minMax"/>
        </c:scaling>
        <c:delete val="1"/>
        <c:axPos val="b"/>
        <c:numFmt formatCode="yyyy\.m" sourceLinked="1"/>
        <c:majorTickMark val="out"/>
        <c:minorTickMark val="none"/>
        <c:tickLblPos val="nextTo"/>
        <c:crossAx val="241725400"/>
        <c:crosses val="autoZero"/>
        <c:auto val="0"/>
        <c:lblAlgn val="ctr"/>
        <c:lblOffset val="100"/>
        <c:tickLblSkip val="1"/>
        <c:tickMarkSkip val="1"/>
        <c:noMultiLvlLbl val="1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175201</xdr:colOff>
      <xdr:row>1</xdr:row>
      <xdr:rowOff>9380</xdr:rowOff>
    </xdr:from>
    <xdr:to>
      <xdr:col>18</xdr:col>
      <xdr:colOff>58414</xdr:colOff>
      <xdr:row>22</xdr:row>
      <xdr:rowOff>143868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E2C47FB4-A76E-209B-B362-247A58033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175201</xdr:colOff>
      <xdr:row>1</xdr:row>
      <xdr:rowOff>0</xdr:rowOff>
    </xdr:from>
    <xdr:to>
      <xdr:col>18</xdr:col>
      <xdr:colOff>58414</xdr:colOff>
      <xdr:row>25</xdr:row>
      <xdr:rowOff>95249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E2C47FB4-A76E-209B-B362-247A58033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18</xdr:row>
      <xdr:rowOff>123825</xdr:rowOff>
    </xdr:from>
    <xdr:to>
      <xdr:col>9</xdr:col>
      <xdr:colOff>180975</xdr:colOff>
      <xdr:row>24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71525" y="3209925"/>
          <a:ext cx="5581650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2022/8</a:t>
          </a:r>
          <a:r>
            <a:rPr kumimoji="1" lang="ja-JP" altLang="en-US" sz="1100"/>
            <a:t>の超過死亡割合は</a:t>
          </a:r>
          <a:endParaRPr kumimoji="1" lang="en-US" altLang="ja-JP" sz="1100"/>
        </a:p>
        <a:p>
          <a:r>
            <a:rPr kumimoji="1" lang="en-US" altLang="ja-JP" sz="1100"/>
            <a:t>3314/2483=1.334(33%</a:t>
          </a:r>
          <a:r>
            <a:rPr kumimoji="1" lang="ja-JP" altLang="en-US" sz="1100"/>
            <a:t>増</a:t>
          </a:r>
          <a:r>
            <a:rPr kumimoji="1" lang="en-US" altLang="ja-JP" sz="1100"/>
            <a:t>)</a:t>
          </a:r>
          <a:r>
            <a:rPr kumimoji="1" lang="ja-JP" altLang="en-US" sz="1100"/>
            <a:t>で計算しています。</a:t>
          </a:r>
          <a:endParaRPr kumimoji="1" lang="en-US" altLang="ja-JP" sz="1100"/>
        </a:p>
        <a:p>
          <a:r>
            <a:rPr kumimoji="1" lang="ja-JP" altLang="en-US" sz="1100"/>
            <a:t>８月の平均死亡者数</a:t>
          </a:r>
          <a:r>
            <a:rPr kumimoji="1" lang="en-US" altLang="ja-JP" sz="1100"/>
            <a:t>2483</a:t>
          </a:r>
          <a:r>
            <a:rPr kumimoji="1" lang="ja-JP" altLang="en-US" sz="1100"/>
            <a:t>が全体の平均</a:t>
          </a:r>
          <a:r>
            <a:rPr kumimoji="1" lang="en-US" altLang="ja-JP" sz="1100"/>
            <a:t>2492</a:t>
          </a:r>
          <a:r>
            <a:rPr kumimoji="1" lang="ja-JP" altLang="en-US" sz="1100"/>
            <a:t>とほぼ近いので</a:t>
          </a:r>
          <a:endParaRPr kumimoji="1" lang="en-US" altLang="ja-JP" sz="1100"/>
        </a:p>
        <a:p>
          <a:r>
            <a:rPr kumimoji="1" lang="ja-JP" altLang="en-US" sz="1100"/>
            <a:t>ポスターの説明を簡単にしています。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="80" zoomScaleNormal="80" zoomScaleSheetLayoutView="50" workbookViewId="0">
      <selection activeCell="E32" sqref="E32"/>
    </sheetView>
  </sheetViews>
  <sheetFormatPr defaultRowHeight="13.5" x14ac:dyDescent="0.15"/>
  <cols>
    <col min="1" max="1" width="7.625" style="3" bestFit="1" customWidth="1"/>
    <col min="2" max="3" width="20" style="3" bestFit="1" customWidth="1"/>
  </cols>
  <sheetData>
    <row r="1" spans="1:4" x14ac:dyDescent="0.15">
      <c r="A1" s="3" t="s">
        <v>3</v>
      </c>
      <c r="B1" s="3" t="s">
        <v>4</v>
      </c>
      <c r="C1" s="3" t="s">
        <v>5</v>
      </c>
    </row>
    <row r="2" spans="1:4" x14ac:dyDescent="0.15">
      <c r="A2" s="4">
        <v>44227</v>
      </c>
      <c r="B2" s="5">
        <v>81</v>
      </c>
    </row>
    <row r="3" spans="1:4" x14ac:dyDescent="0.15">
      <c r="A3" s="4">
        <v>44228</v>
      </c>
      <c r="B3" s="5">
        <v>30.400000000000091</v>
      </c>
      <c r="C3" s="3">
        <v>581</v>
      </c>
    </row>
    <row r="4" spans="1:4" x14ac:dyDescent="0.15">
      <c r="A4" s="4">
        <v>44256</v>
      </c>
      <c r="B4" s="5">
        <v>100.80000000000018</v>
      </c>
      <c r="C4" s="3">
        <v>21342</v>
      </c>
    </row>
    <row r="5" spans="1:4" x14ac:dyDescent="0.15">
      <c r="A5" s="4">
        <v>44287</v>
      </c>
      <c r="B5" s="5">
        <v>487.19999999999982</v>
      </c>
      <c r="C5" s="3">
        <v>52601</v>
      </c>
    </row>
    <row r="6" spans="1:4" x14ac:dyDescent="0.15">
      <c r="A6" s="4">
        <v>44317</v>
      </c>
      <c r="B6" s="5">
        <v>593.40000000000009</v>
      </c>
      <c r="C6" s="3">
        <v>178553</v>
      </c>
    </row>
    <row r="7" spans="1:4" x14ac:dyDescent="0.15">
      <c r="A7" s="4">
        <v>44348</v>
      </c>
      <c r="B7" s="5">
        <v>385.59999999999991</v>
      </c>
      <c r="C7" s="3">
        <v>760164</v>
      </c>
    </row>
    <row r="8" spans="1:4" x14ac:dyDescent="0.15">
      <c r="A8" s="4">
        <v>44378</v>
      </c>
      <c r="B8" s="5">
        <v>46</v>
      </c>
      <c r="C8" s="3">
        <v>982735</v>
      </c>
    </row>
    <row r="9" spans="1:4" x14ac:dyDescent="0.15">
      <c r="A9" s="4">
        <v>44409</v>
      </c>
      <c r="B9" s="5">
        <v>203.80000000000018</v>
      </c>
      <c r="C9" s="3">
        <v>672063</v>
      </c>
    </row>
    <row r="10" spans="1:4" x14ac:dyDescent="0.15">
      <c r="A10" s="4">
        <v>44469</v>
      </c>
      <c r="B10" s="5">
        <v>350.40000000000009</v>
      </c>
      <c r="C10" s="3">
        <v>711437</v>
      </c>
    </row>
    <row r="11" spans="1:4" x14ac:dyDescent="0.15">
      <c r="A11" s="4">
        <v>44470</v>
      </c>
      <c r="B11" s="7">
        <v>0</v>
      </c>
      <c r="C11" s="3">
        <v>484218</v>
      </c>
      <c r="D11" s="6" t="s">
        <v>6</v>
      </c>
    </row>
    <row r="12" spans="1:4" x14ac:dyDescent="0.15">
      <c r="A12" s="4">
        <v>44501</v>
      </c>
      <c r="B12" s="5">
        <v>341.19999999999982</v>
      </c>
      <c r="C12" s="3">
        <v>160194</v>
      </c>
      <c r="D12" s="6"/>
    </row>
    <row r="13" spans="1:4" x14ac:dyDescent="0.15">
      <c r="A13" s="4">
        <v>44531</v>
      </c>
      <c r="B13" s="5">
        <v>109.19999999999982</v>
      </c>
      <c r="C13" s="3">
        <v>51157</v>
      </c>
    </row>
    <row r="14" spans="1:4" x14ac:dyDescent="0.15">
      <c r="A14" s="4">
        <v>44562</v>
      </c>
      <c r="B14" s="5">
        <v>221</v>
      </c>
      <c r="C14" s="3">
        <v>137262</v>
      </c>
    </row>
    <row r="15" spans="1:4" x14ac:dyDescent="0.15">
      <c r="A15" s="4">
        <v>44593</v>
      </c>
      <c r="B15" s="5">
        <v>677.40000000000009</v>
      </c>
      <c r="C15" s="3">
        <v>397880</v>
      </c>
    </row>
    <row r="16" spans="1:4" x14ac:dyDescent="0.15">
      <c r="A16" s="4">
        <v>44621</v>
      </c>
      <c r="B16" s="5">
        <v>930.80000000000018</v>
      </c>
      <c r="C16" s="3">
        <v>446287</v>
      </c>
    </row>
    <row r="17" spans="1:3" x14ac:dyDescent="0.15">
      <c r="A17" s="4">
        <v>44652</v>
      </c>
      <c r="B17" s="5">
        <v>255.19999999999982</v>
      </c>
      <c r="C17" s="3">
        <v>267627</v>
      </c>
    </row>
    <row r="18" spans="1:3" x14ac:dyDescent="0.15">
      <c r="A18" s="4">
        <v>44682</v>
      </c>
      <c r="B18" s="5">
        <v>298.40000000000009</v>
      </c>
      <c r="C18" s="3">
        <v>146724</v>
      </c>
    </row>
    <row r="19" spans="1:3" x14ac:dyDescent="0.15">
      <c r="A19" s="4">
        <v>44713</v>
      </c>
      <c r="B19" s="5">
        <v>286.59999999999991</v>
      </c>
      <c r="C19" s="3">
        <v>88297</v>
      </c>
    </row>
    <row r="20" spans="1:3" x14ac:dyDescent="0.15">
      <c r="A20" s="4">
        <v>44743</v>
      </c>
      <c r="B20" s="5">
        <v>109</v>
      </c>
      <c r="C20" s="3">
        <v>236531</v>
      </c>
    </row>
    <row r="21" spans="1:3" x14ac:dyDescent="0.15">
      <c r="A21" s="4">
        <v>44774</v>
      </c>
      <c r="B21" s="5">
        <v>830.80000000000018</v>
      </c>
      <c r="C21" s="3">
        <v>295690</v>
      </c>
    </row>
    <row r="22" spans="1:3" x14ac:dyDescent="0.15">
      <c r="A22" s="4">
        <v>44805</v>
      </c>
      <c r="B22" s="5">
        <v>666.40000000000009</v>
      </c>
      <c r="C22" s="3">
        <v>152534</v>
      </c>
    </row>
    <row r="23" spans="1:3" x14ac:dyDescent="0.15">
      <c r="A23" s="4">
        <v>44835</v>
      </c>
      <c r="B23" s="5">
        <v>359.40000000000009</v>
      </c>
      <c r="C23" s="3">
        <v>108292</v>
      </c>
    </row>
    <row r="24" spans="1:3" x14ac:dyDescent="0.15">
      <c r="A24" s="4">
        <v>44866</v>
      </c>
      <c r="B24" s="5"/>
      <c r="C24" s="3">
        <v>85294</v>
      </c>
    </row>
    <row r="25" spans="1:3" x14ac:dyDescent="0.15">
      <c r="A25" s="4">
        <v>44896</v>
      </c>
      <c r="B25" s="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80" zoomScaleNormal="80" zoomScaleSheetLayoutView="50" workbookViewId="0">
      <selection activeCell="R37" sqref="R37"/>
    </sheetView>
  </sheetViews>
  <sheetFormatPr defaultRowHeight="13.5" x14ac:dyDescent="0.15"/>
  <cols>
    <col min="1" max="1" width="7.625" style="3" bestFit="1" customWidth="1"/>
    <col min="2" max="3" width="20" style="3" bestFit="1" customWidth="1"/>
  </cols>
  <sheetData>
    <row r="1" spans="1:3" x14ac:dyDescent="0.15">
      <c r="A1" s="3" t="s">
        <v>3</v>
      </c>
      <c r="B1" s="3" t="s">
        <v>4</v>
      </c>
      <c r="C1" s="3" t="s">
        <v>5</v>
      </c>
    </row>
    <row r="2" spans="1:3" x14ac:dyDescent="0.15">
      <c r="A2" s="4">
        <v>44531</v>
      </c>
      <c r="B2" s="5">
        <v>109.19999999999982</v>
      </c>
      <c r="C2" s="3">
        <v>51157</v>
      </c>
    </row>
    <row r="3" spans="1:3" x14ac:dyDescent="0.15">
      <c r="A3" s="4">
        <v>44562</v>
      </c>
      <c r="B3" s="5">
        <v>221</v>
      </c>
      <c r="C3" s="3">
        <v>137262</v>
      </c>
    </row>
    <row r="4" spans="1:3" x14ac:dyDescent="0.15">
      <c r="A4" s="4">
        <v>44593</v>
      </c>
      <c r="B4" s="5">
        <v>677.40000000000009</v>
      </c>
      <c r="C4" s="3">
        <v>397880</v>
      </c>
    </row>
    <row r="5" spans="1:3" x14ac:dyDescent="0.15">
      <c r="A5" s="4">
        <v>44621</v>
      </c>
      <c r="B5" s="5">
        <v>930.80000000000018</v>
      </c>
      <c r="C5" s="3">
        <v>446287</v>
      </c>
    </row>
    <row r="6" spans="1:3" x14ac:dyDescent="0.15">
      <c r="A6" s="4">
        <v>44652</v>
      </c>
      <c r="B6" s="5">
        <v>255.19999999999982</v>
      </c>
      <c r="C6" s="3">
        <v>267627</v>
      </c>
    </row>
    <row r="7" spans="1:3" x14ac:dyDescent="0.15">
      <c r="A7" s="4">
        <v>44682</v>
      </c>
      <c r="B7" s="5">
        <v>298.40000000000009</v>
      </c>
      <c r="C7" s="3">
        <v>146724</v>
      </c>
    </row>
    <row r="8" spans="1:3" x14ac:dyDescent="0.15">
      <c r="A8" s="4">
        <v>44713</v>
      </c>
      <c r="B8" s="5">
        <v>286.59999999999991</v>
      </c>
      <c r="C8" s="3">
        <v>88297</v>
      </c>
    </row>
    <row r="9" spans="1:3" x14ac:dyDescent="0.15">
      <c r="A9" s="4">
        <v>44743</v>
      </c>
      <c r="B9" s="5">
        <v>109</v>
      </c>
      <c r="C9" s="3">
        <v>236531</v>
      </c>
    </row>
    <row r="10" spans="1:3" x14ac:dyDescent="0.15">
      <c r="A10" s="4">
        <v>44774</v>
      </c>
      <c r="B10" s="5">
        <v>830.80000000000018</v>
      </c>
      <c r="C10" s="3">
        <v>295690</v>
      </c>
    </row>
    <row r="11" spans="1:3" x14ac:dyDescent="0.15">
      <c r="A11" s="4">
        <v>44805</v>
      </c>
      <c r="B11" s="5">
        <v>666.40000000000009</v>
      </c>
      <c r="C11" s="3">
        <v>152534</v>
      </c>
    </row>
    <row r="12" spans="1:3" x14ac:dyDescent="0.15">
      <c r="A12" s="4">
        <v>44835</v>
      </c>
      <c r="B12" s="5">
        <v>359.40000000000009</v>
      </c>
      <c r="C12" s="3">
        <v>108292</v>
      </c>
    </row>
    <row r="13" spans="1:3" x14ac:dyDescent="0.15">
      <c r="A13" s="4">
        <v>44866</v>
      </c>
      <c r="B13" s="5"/>
      <c r="C13" s="3">
        <v>85294</v>
      </c>
    </row>
    <row r="14" spans="1:3" x14ac:dyDescent="0.15">
      <c r="A14" s="4">
        <v>44896</v>
      </c>
      <c r="B14" s="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C33" sqref="C33"/>
    </sheetView>
  </sheetViews>
  <sheetFormatPr defaultRowHeight="13.5" x14ac:dyDescent="0.15"/>
  <cols>
    <col min="2" max="2" width="12.5" bestFit="1" customWidth="1"/>
    <col min="3" max="3" width="14.625" bestFit="1" customWidth="1"/>
    <col min="4" max="4" width="10.875" bestFit="1" customWidth="1"/>
  </cols>
  <sheetData>
    <row r="1" spans="1:4" x14ac:dyDescent="0.15">
      <c r="B1" t="s">
        <v>2</v>
      </c>
      <c r="C1" t="s">
        <v>1</v>
      </c>
      <c r="D1" t="s">
        <v>0</v>
      </c>
    </row>
    <row r="2" spans="1:4" x14ac:dyDescent="0.15">
      <c r="A2">
        <v>2021.1</v>
      </c>
      <c r="B2" s="1">
        <v>3105</v>
      </c>
      <c r="C2">
        <v>3186</v>
      </c>
      <c r="D2" s="2">
        <f>C2-B2</f>
        <v>81</v>
      </c>
    </row>
    <row r="3" spans="1:4" x14ac:dyDescent="0.15">
      <c r="A3">
        <v>2021.2</v>
      </c>
      <c r="B3" s="1">
        <v>2654.6</v>
      </c>
      <c r="C3">
        <v>2685</v>
      </c>
      <c r="D3" s="2">
        <f t="shared" ref="D3:D23" si="0">C3-B3</f>
        <v>30.400000000000091</v>
      </c>
    </row>
    <row r="4" spans="1:4" x14ac:dyDescent="0.15">
      <c r="A4">
        <v>2021.3</v>
      </c>
      <c r="B4" s="1">
        <v>2648.2</v>
      </c>
      <c r="C4">
        <v>2749</v>
      </c>
      <c r="D4" s="2">
        <f t="shared" si="0"/>
        <v>100.80000000000018</v>
      </c>
    </row>
    <row r="5" spans="1:4" x14ac:dyDescent="0.15">
      <c r="A5">
        <v>2021.4</v>
      </c>
      <c r="B5" s="1">
        <v>2304.8000000000002</v>
      </c>
      <c r="C5">
        <v>2792</v>
      </c>
      <c r="D5" s="2">
        <f t="shared" si="0"/>
        <v>487.19999999999982</v>
      </c>
    </row>
    <row r="6" spans="1:4" x14ac:dyDescent="0.15">
      <c r="A6">
        <v>2021.5</v>
      </c>
      <c r="B6" s="1">
        <v>2472.6</v>
      </c>
      <c r="C6">
        <v>3066</v>
      </c>
      <c r="D6" s="2">
        <f t="shared" si="0"/>
        <v>593.40000000000009</v>
      </c>
    </row>
    <row r="7" spans="1:4" x14ac:dyDescent="0.15">
      <c r="A7">
        <v>2021.6</v>
      </c>
      <c r="B7" s="1">
        <v>2188.4</v>
      </c>
      <c r="C7">
        <v>2574</v>
      </c>
      <c r="D7" s="2">
        <f t="shared" si="0"/>
        <v>385.59999999999991</v>
      </c>
    </row>
    <row r="8" spans="1:4" x14ac:dyDescent="0.15">
      <c r="A8">
        <v>2021.7</v>
      </c>
      <c r="B8" s="1">
        <v>2347</v>
      </c>
      <c r="C8">
        <v>2393</v>
      </c>
      <c r="D8" s="2">
        <f t="shared" si="0"/>
        <v>46</v>
      </c>
    </row>
    <row r="9" spans="1:4" x14ac:dyDescent="0.15">
      <c r="A9">
        <v>2021.8</v>
      </c>
      <c r="B9" s="1">
        <v>2483.1999999999998</v>
      </c>
      <c r="C9">
        <v>2687</v>
      </c>
      <c r="D9" s="2">
        <f t="shared" si="0"/>
        <v>203.80000000000018</v>
      </c>
    </row>
    <row r="10" spans="1:4" x14ac:dyDescent="0.15">
      <c r="A10">
        <v>2021.9</v>
      </c>
      <c r="B10" s="1">
        <v>2238.6</v>
      </c>
      <c r="C10">
        <v>2589</v>
      </c>
      <c r="D10" s="2">
        <f t="shared" si="0"/>
        <v>350.40000000000009</v>
      </c>
    </row>
    <row r="11" spans="1:4" x14ac:dyDescent="0.15">
      <c r="A11">
        <v>2021.1</v>
      </c>
      <c r="B11" s="1">
        <v>2483.6</v>
      </c>
      <c r="C11">
        <v>2467</v>
      </c>
      <c r="D11" s="2">
        <f t="shared" si="0"/>
        <v>-16.599999999999909</v>
      </c>
    </row>
    <row r="12" spans="1:4" x14ac:dyDescent="0.15">
      <c r="A12">
        <v>2021.11</v>
      </c>
      <c r="B12" s="1">
        <v>2476.8000000000002</v>
      </c>
      <c r="C12">
        <v>2818</v>
      </c>
      <c r="D12" s="2">
        <f t="shared" si="0"/>
        <v>341.19999999999982</v>
      </c>
    </row>
    <row r="13" spans="1:4" x14ac:dyDescent="0.15">
      <c r="A13">
        <v>2021.12</v>
      </c>
      <c r="B13" s="1">
        <v>2505.8000000000002</v>
      </c>
      <c r="C13">
        <v>2615</v>
      </c>
      <c r="D13" s="2">
        <f t="shared" si="0"/>
        <v>109.19999999999982</v>
      </c>
    </row>
    <row r="14" spans="1:4" x14ac:dyDescent="0.15">
      <c r="A14">
        <v>2022.1</v>
      </c>
      <c r="B14" s="1">
        <v>3105</v>
      </c>
      <c r="C14">
        <v>3326</v>
      </c>
      <c r="D14" s="2">
        <f t="shared" si="0"/>
        <v>221</v>
      </c>
    </row>
    <row r="15" spans="1:4" x14ac:dyDescent="0.15">
      <c r="A15">
        <v>2022.2</v>
      </c>
      <c r="B15" s="1">
        <v>2654.6</v>
      </c>
      <c r="C15">
        <v>3332</v>
      </c>
      <c r="D15" s="2">
        <f t="shared" si="0"/>
        <v>677.40000000000009</v>
      </c>
    </row>
    <row r="16" spans="1:4" x14ac:dyDescent="0.15">
      <c r="A16">
        <v>2022.3</v>
      </c>
      <c r="B16" s="1">
        <v>2648.2</v>
      </c>
      <c r="C16">
        <v>3579</v>
      </c>
      <c r="D16" s="2">
        <f t="shared" si="0"/>
        <v>930.80000000000018</v>
      </c>
    </row>
    <row r="17" spans="1:4" x14ac:dyDescent="0.15">
      <c r="A17">
        <v>2022.4</v>
      </c>
      <c r="B17" s="1">
        <v>2304.8000000000002</v>
      </c>
      <c r="C17">
        <v>2560</v>
      </c>
      <c r="D17" s="2">
        <f t="shared" si="0"/>
        <v>255.19999999999982</v>
      </c>
    </row>
    <row r="18" spans="1:4" x14ac:dyDescent="0.15">
      <c r="A18">
        <v>2022.5</v>
      </c>
      <c r="B18" s="1">
        <v>2472.6</v>
      </c>
      <c r="C18">
        <v>2771</v>
      </c>
      <c r="D18" s="2">
        <f t="shared" si="0"/>
        <v>298.40000000000009</v>
      </c>
    </row>
    <row r="19" spans="1:4" x14ac:dyDescent="0.15">
      <c r="A19">
        <v>2022.6</v>
      </c>
      <c r="B19" s="1">
        <v>2188.4</v>
      </c>
      <c r="C19">
        <v>2475</v>
      </c>
      <c r="D19" s="2">
        <f t="shared" si="0"/>
        <v>286.59999999999991</v>
      </c>
    </row>
    <row r="20" spans="1:4" x14ac:dyDescent="0.15">
      <c r="A20">
        <v>2022.7</v>
      </c>
      <c r="B20" s="1">
        <v>2347</v>
      </c>
      <c r="C20">
        <v>2456</v>
      </c>
      <c r="D20" s="2">
        <f t="shared" si="0"/>
        <v>109</v>
      </c>
    </row>
    <row r="21" spans="1:4" x14ac:dyDescent="0.15">
      <c r="A21">
        <v>2022.8</v>
      </c>
      <c r="B21" s="1">
        <v>2483.1999999999998</v>
      </c>
      <c r="C21">
        <v>3314</v>
      </c>
      <c r="D21" s="2">
        <f t="shared" si="0"/>
        <v>830.80000000000018</v>
      </c>
    </row>
    <row r="22" spans="1:4" x14ac:dyDescent="0.15">
      <c r="A22">
        <v>2022.9</v>
      </c>
      <c r="B22" s="1">
        <v>2238.6</v>
      </c>
      <c r="C22">
        <v>2905</v>
      </c>
      <c r="D22" s="2">
        <f t="shared" si="0"/>
        <v>666.40000000000009</v>
      </c>
    </row>
    <row r="23" spans="1:4" x14ac:dyDescent="0.15">
      <c r="A23">
        <v>2022.1</v>
      </c>
      <c r="B23" s="1">
        <v>2483.6</v>
      </c>
      <c r="C23">
        <v>2843</v>
      </c>
      <c r="D23" s="2">
        <f t="shared" si="0"/>
        <v>359.40000000000009</v>
      </c>
    </row>
    <row r="24" spans="1:4" x14ac:dyDescent="0.15">
      <c r="A24">
        <v>2022.11</v>
      </c>
      <c r="B24" s="1">
        <v>2476.8000000000002</v>
      </c>
      <c r="D24" s="2"/>
    </row>
    <row r="25" spans="1:4" x14ac:dyDescent="0.15">
      <c r="A25">
        <v>2022.12</v>
      </c>
      <c r="B25" s="1">
        <v>2505.8000000000002</v>
      </c>
      <c r="D25" s="2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E28" sqref="E28"/>
    </sheetView>
  </sheetViews>
  <sheetFormatPr defaultRowHeight="13.5" x14ac:dyDescent="0.15"/>
  <sheetData>
    <row r="1" spans="1:11" x14ac:dyDescent="0.15"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0</v>
      </c>
      <c r="J1" t="s">
        <v>14</v>
      </c>
      <c r="K1" t="s">
        <v>0</v>
      </c>
    </row>
    <row r="2" spans="1:11" x14ac:dyDescent="0.15">
      <c r="A2">
        <v>1</v>
      </c>
      <c r="B2">
        <v>2782</v>
      </c>
      <c r="C2">
        <v>3094</v>
      </c>
      <c r="D2">
        <v>3263</v>
      </c>
      <c r="E2">
        <v>3194</v>
      </c>
      <c r="F2">
        <v>3192</v>
      </c>
      <c r="G2" s="8">
        <f>AVERAGE(B2:F2)</f>
        <v>3105</v>
      </c>
      <c r="H2">
        <v>3186</v>
      </c>
      <c r="I2" s="2">
        <f>H2-G2</f>
        <v>81</v>
      </c>
      <c r="J2">
        <v>3326</v>
      </c>
      <c r="K2" s="2">
        <f>J2-G2</f>
        <v>221</v>
      </c>
    </row>
    <row r="3" spans="1:11" x14ac:dyDescent="0.15">
      <c r="A3">
        <v>2</v>
      </c>
      <c r="B3">
        <v>2744</v>
      </c>
      <c r="C3">
        <v>2649</v>
      </c>
      <c r="D3">
        <v>2779</v>
      </c>
      <c r="E3">
        <v>2601</v>
      </c>
      <c r="F3">
        <v>2500</v>
      </c>
      <c r="G3" s="8">
        <f t="shared" ref="G3:G13" si="0">AVERAGE(B3:F3)</f>
        <v>2654.6</v>
      </c>
      <c r="H3">
        <v>2685</v>
      </c>
      <c r="I3" s="2">
        <f t="shared" ref="I3:I13" si="1">H3-G3</f>
        <v>30.400000000000091</v>
      </c>
      <c r="J3">
        <v>3332</v>
      </c>
      <c r="K3" s="2">
        <f t="shared" ref="K3:K11" si="2">J3-G3</f>
        <v>677.40000000000009</v>
      </c>
    </row>
    <row r="4" spans="1:11" x14ac:dyDescent="0.15">
      <c r="A4">
        <v>3</v>
      </c>
      <c r="B4">
        <v>2655</v>
      </c>
      <c r="C4">
        <v>2671</v>
      </c>
      <c r="D4">
        <v>2643</v>
      </c>
      <c r="E4">
        <v>2570</v>
      </c>
      <c r="F4">
        <v>2702</v>
      </c>
      <c r="G4" s="8">
        <f t="shared" si="0"/>
        <v>2648.2</v>
      </c>
      <c r="H4">
        <v>2749</v>
      </c>
      <c r="I4" s="2">
        <f t="shared" si="1"/>
        <v>100.80000000000018</v>
      </c>
      <c r="J4">
        <v>3579</v>
      </c>
      <c r="K4" s="2">
        <f t="shared" si="2"/>
        <v>930.80000000000018</v>
      </c>
    </row>
    <row r="5" spans="1:11" x14ac:dyDescent="0.15">
      <c r="A5">
        <v>4</v>
      </c>
      <c r="B5">
        <v>2271</v>
      </c>
      <c r="C5">
        <v>2210</v>
      </c>
      <c r="D5">
        <v>2253</v>
      </c>
      <c r="E5">
        <v>2277</v>
      </c>
      <c r="F5">
        <v>2513</v>
      </c>
      <c r="G5" s="8">
        <f t="shared" si="0"/>
        <v>2304.8000000000002</v>
      </c>
      <c r="H5">
        <v>2792</v>
      </c>
      <c r="I5" s="2">
        <f t="shared" si="1"/>
        <v>487.19999999999982</v>
      </c>
      <c r="J5">
        <v>2560</v>
      </c>
      <c r="K5" s="2">
        <f t="shared" si="2"/>
        <v>255.19999999999982</v>
      </c>
    </row>
    <row r="6" spans="1:11" x14ac:dyDescent="0.15">
      <c r="A6">
        <v>5</v>
      </c>
      <c r="B6">
        <v>2380</v>
      </c>
      <c r="C6">
        <v>2453</v>
      </c>
      <c r="D6">
        <v>2625</v>
      </c>
      <c r="E6">
        <v>2693</v>
      </c>
      <c r="F6">
        <v>2212</v>
      </c>
      <c r="G6" s="8">
        <f t="shared" si="0"/>
        <v>2472.6</v>
      </c>
      <c r="H6">
        <v>3066</v>
      </c>
      <c r="I6" s="2">
        <f t="shared" si="1"/>
        <v>593.40000000000009</v>
      </c>
      <c r="J6">
        <v>2771</v>
      </c>
      <c r="K6" s="2">
        <f t="shared" si="2"/>
        <v>298.40000000000009</v>
      </c>
    </row>
    <row r="7" spans="1:11" x14ac:dyDescent="0.15">
      <c r="A7">
        <v>6</v>
      </c>
      <c r="B7">
        <v>2102</v>
      </c>
      <c r="C7">
        <v>2214</v>
      </c>
      <c r="D7">
        <v>2216</v>
      </c>
      <c r="E7">
        <v>2083</v>
      </c>
      <c r="F7">
        <v>2327</v>
      </c>
      <c r="G7" s="8">
        <f t="shared" si="0"/>
        <v>2188.4</v>
      </c>
      <c r="H7">
        <v>2574</v>
      </c>
      <c r="I7" s="2">
        <f t="shared" si="1"/>
        <v>385.59999999999991</v>
      </c>
      <c r="J7">
        <v>2475</v>
      </c>
      <c r="K7" s="2">
        <f t="shared" si="2"/>
        <v>286.59999999999991</v>
      </c>
    </row>
    <row r="8" spans="1:11" x14ac:dyDescent="0.15">
      <c r="A8">
        <v>7</v>
      </c>
      <c r="B8">
        <v>2086</v>
      </c>
      <c r="C8">
        <v>2189</v>
      </c>
      <c r="D8">
        <v>2492</v>
      </c>
      <c r="E8">
        <v>2571</v>
      </c>
      <c r="F8">
        <v>2397</v>
      </c>
      <c r="G8" s="8">
        <f t="shared" si="0"/>
        <v>2347</v>
      </c>
      <c r="H8">
        <v>2393</v>
      </c>
      <c r="I8" s="2">
        <f t="shared" si="1"/>
        <v>46</v>
      </c>
      <c r="J8">
        <v>2456</v>
      </c>
      <c r="K8" s="2">
        <f t="shared" si="2"/>
        <v>109</v>
      </c>
    </row>
    <row r="9" spans="1:11" x14ac:dyDescent="0.15">
      <c r="A9">
        <v>8</v>
      </c>
      <c r="B9">
        <v>2482</v>
      </c>
      <c r="C9">
        <v>2401</v>
      </c>
      <c r="D9">
        <v>2495</v>
      </c>
      <c r="E9">
        <v>2419</v>
      </c>
      <c r="F9">
        <v>2619</v>
      </c>
      <c r="G9" s="8">
        <f t="shared" si="0"/>
        <v>2483.1999999999998</v>
      </c>
      <c r="H9">
        <v>2687</v>
      </c>
      <c r="I9" s="2">
        <f t="shared" si="1"/>
        <v>203.80000000000018</v>
      </c>
      <c r="J9">
        <v>3314</v>
      </c>
      <c r="K9" s="2">
        <f t="shared" si="2"/>
        <v>830.80000000000018</v>
      </c>
    </row>
    <row r="10" spans="1:11" x14ac:dyDescent="0.15">
      <c r="A10">
        <v>9</v>
      </c>
      <c r="B10">
        <v>2120</v>
      </c>
      <c r="C10">
        <v>2212</v>
      </c>
      <c r="D10">
        <v>2120</v>
      </c>
      <c r="E10">
        <v>2334</v>
      </c>
      <c r="F10">
        <v>2407</v>
      </c>
      <c r="G10" s="8">
        <f t="shared" si="0"/>
        <v>2238.6</v>
      </c>
      <c r="H10">
        <v>2589</v>
      </c>
      <c r="I10" s="2">
        <f t="shared" si="1"/>
        <v>350.40000000000009</v>
      </c>
      <c r="J10">
        <v>2905</v>
      </c>
      <c r="K10" s="2">
        <f t="shared" si="2"/>
        <v>666.40000000000009</v>
      </c>
    </row>
    <row r="11" spans="1:11" x14ac:dyDescent="0.15">
      <c r="A11">
        <v>10</v>
      </c>
      <c r="B11">
        <v>2295</v>
      </c>
      <c r="C11">
        <v>2400</v>
      </c>
      <c r="D11">
        <v>2596</v>
      </c>
      <c r="E11">
        <v>2570</v>
      </c>
      <c r="F11">
        <v>2557</v>
      </c>
      <c r="G11" s="8">
        <f t="shared" si="0"/>
        <v>2483.6</v>
      </c>
      <c r="H11">
        <v>2467</v>
      </c>
      <c r="I11" s="2">
        <f t="shared" si="1"/>
        <v>-16.599999999999909</v>
      </c>
      <c r="J11">
        <v>2843</v>
      </c>
      <c r="K11" s="2">
        <f t="shared" si="2"/>
        <v>359.40000000000009</v>
      </c>
    </row>
    <row r="12" spans="1:11" x14ac:dyDescent="0.15">
      <c r="A12">
        <v>11</v>
      </c>
      <c r="B12">
        <v>2455</v>
      </c>
      <c r="C12">
        <v>2476</v>
      </c>
      <c r="D12">
        <v>2402</v>
      </c>
      <c r="E12">
        <v>2502</v>
      </c>
      <c r="F12">
        <v>2549</v>
      </c>
      <c r="G12" s="8">
        <f t="shared" si="0"/>
        <v>2476.8000000000002</v>
      </c>
      <c r="H12">
        <v>2818</v>
      </c>
      <c r="I12" s="2">
        <f t="shared" si="1"/>
        <v>341.19999999999982</v>
      </c>
    </row>
    <row r="13" spans="1:11" x14ac:dyDescent="0.15">
      <c r="A13">
        <v>12</v>
      </c>
      <c r="B13">
        <v>2480</v>
      </c>
      <c r="C13">
        <v>2423</v>
      </c>
      <c r="D13">
        <v>2428</v>
      </c>
      <c r="E13">
        <v>2476</v>
      </c>
      <c r="F13">
        <v>2722</v>
      </c>
      <c r="G13" s="8">
        <f t="shared" si="0"/>
        <v>2505.8000000000002</v>
      </c>
      <c r="H13">
        <v>2615</v>
      </c>
      <c r="I13" s="2">
        <f t="shared" si="1"/>
        <v>109.19999999999982</v>
      </c>
    </row>
    <row r="14" spans="1:11" x14ac:dyDescent="0.15">
      <c r="A14" t="s">
        <v>15</v>
      </c>
      <c r="B14">
        <f>SUM(B2:B13)</f>
        <v>28852</v>
      </c>
      <c r="C14">
        <f t="shared" ref="C14:H14" si="3">SUM(C2:C13)</f>
        <v>29392</v>
      </c>
      <c r="D14">
        <f t="shared" si="3"/>
        <v>30312</v>
      </c>
      <c r="E14">
        <f t="shared" si="3"/>
        <v>30290</v>
      </c>
      <c r="F14">
        <f t="shared" si="3"/>
        <v>30697</v>
      </c>
      <c r="G14">
        <f t="shared" si="3"/>
        <v>29908.599999999995</v>
      </c>
      <c r="H14">
        <f t="shared" si="3"/>
        <v>32621</v>
      </c>
    </row>
    <row r="15" spans="1:11" x14ac:dyDescent="0.15">
      <c r="A15" t="s">
        <v>16</v>
      </c>
      <c r="B15" s="9">
        <f>B14/12</f>
        <v>2404.3333333333335</v>
      </c>
      <c r="C15" s="9">
        <f t="shared" ref="C15:H15" si="4">C14/12</f>
        <v>2449.3333333333335</v>
      </c>
      <c r="D15" s="9">
        <f t="shared" si="4"/>
        <v>2526</v>
      </c>
      <c r="E15" s="9">
        <f t="shared" si="4"/>
        <v>2524.1666666666665</v>
      </c>
      <c r="F15" s="9">
        <f t="shared" si="4"/>
        <v>2558.0833333333335</v>
      </c>
      <c r="G15" s="9">
        <f t="shared" si="4"/>
        <v>2492.3833333333328</v>
      </c>
      <c r="H15" s="9">
        <f t="shared" si="4"/>
        <v>2718.4166666666665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作図用</vt:lpstr>
      <vt:lpstr>作図用 (2)</vt:lpstr>
      <vt:lpstr>大阪市月別超過死亡数</vt:lpstr>
      <vt:lpstr>超過死亡数算出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2022-11-18T14:29:55Z</dcterms:created>
  <dcterms:modified xsi:type="dcterms:W3CDTF">2022-12-13T14:59:32Z</dcterms:modified>
</cp:coreProperties>
</file>